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vucic\Desktop\Javna objava informacija\"/>
    </mc:Choice>
  </mc:AlternateContent>
  <xr:revisionPtr revIDLastSave="0" documentId="13_ncr:1_{44B14C85-1ECA-4678-891D-6E6859FB39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66" i="1" l="1"/>
  <c r="F42" i="1"/>
  <c r="F35" i="1"/>
  <c r="F38" i="1"/>
  <c r="F65" i="1"/>
  <c r="F64" i="1"/>
  <c r="F63" i="1"/>
  <c r="F62" i="1"/>
  <c r="F61" i="1"/>
  <c r="F60" i="1"/>
  <c r="F48" i="1" l="1"/>
  <c r="F52" i="1" s="1"/>
  <c r="F20" i="1" l="1"/>
  <c r="F68" i="1" s="1"/>
  <c r="F13" i="1" s="1"/>
  <c r="F15" i="1" l="1"/>
  <c r="F71" i="1" s="1"/>
  <c r="F17" i="1" l="1"/>
  <c r="F46" i="1" l="1"/>
  <c r="F29" i="1" l="1"/>
  <c r="F54" i="1" l="1"/>
  <c r="F59" i="1"/>
  <c r="F9" i="1" s="1"/>
  <c r="F50" i="1" s="1"/>
  <c r="F40" i="1" s="1"/>
  <c r="F44" i="1" s="1"/>
  <c r="F22" i="1" l="1"/>
  <c r="F24" i="1" s="1"/>
</calcChain>
</file>

<file path=xl/sharedStrings.xml><?xml version="1.0" encoding="utf-8"?>
<sst xmlns="http://schemas.openxmlformats.org/spreadsheetml/2006/main" count="355" uniqueCount="69">
  <si>
    <t>NAZIV PRIMATELJA</t>
  </si>
  <si>
    <t>NAZIV ISPLATITELJA</t>
  </si>
  <si>
    <t>Ukupno</t>
  </si>
  <si>
    <t xml:space="preserve">Ministarstvo financija - Carinska uprava </t>
  </si>
  <si>
    <t>Carinska uprava</t>
  </si>
  <si>
    <t>Zadar</t>
  </si>
  <si>
    <t>Rijeka</t>
  </si>
  <si>
    <t>Split</t>
  </si>
  <si>
    <t>Zagreb</t>
  </si>
  <si>
    <t>VALUTA</t>
  </si>
  <si>
    <t>IZNOS</t>
  </si>
  <si>
    <t>EUR</t>
  </si>
  <si>
    <t>GODINA I MJESEC</t>
  </si>
  <si>
    <t>OIB</t>
  </si>
  <si>
    <t>SJEDIŠTE</t>
  </si>
  <si>
    <t>VRSTA RASHODA</t>
  </si>
  <si>
    <t>NAZIV KONTA</t>
  </si>
  <si>
    <t>Tekuće i investicijsko održavanje</t>
  </si>
  <si>
    <t>Uredski materijal i ostali mat. rashodi</t>
  </si>
  <si>
    <t>Usluge telefona, interneta i pošte</t>
  </si>
  <si>
    <t>Energija</t>
  </si>
  <si>
    <t>HRVATSKA POŠTA</t>
  </si>
  <si>
    <t>Izvješće o isplatama - VELJAČA 2024</t>
  </si>
  <si>
    <t>FERO-TERM</t>
  </si>
  <si>
    <t>2024/02</t>
  </si>
  <si>
    <t>MOTO STOP HOJAN</t>
  </si>
  <si>
    <t>PAJCA d.o.o. PAZIN</t>
  </si>
  <si>
    <t>01228416738</t>
  </si>
  <si>
    <t>Pazin</t>
  </si>
  <si>
    <t>DAMAN d.o.o.</t>
  </si>
  <si>
    <t>ŠKOLSKA KNJIGA d.d.</t>
  </si>
  <si>
    <t>BRODOMETALURGIJA d.o.o.</t>
  </si>
  <si>
    <t>CAFFE BAR ROLLER</t>
  </si>
  <si>
    <t>TRAMAX d.o.o.</t>
  </si>
  <si>
    <t>KONZUM plus d.o.o.</t>
  </si>
  <si>
    <t>Trilj</t>
  </si>
  <si>
    <t>Reprezentacija</t>
  </si>
  <si>
    <t>CVJEĆARNA KYRIOS</t>
  </si>
  <si>
    <t>Metković</t>
  </si>
  <si>
    <t>Ostale nespomenute usluge</t>
  </si>
  <si>
    <t xml:space="preserve">MATIĆ PROM </t>
  </si>
  <si>
    <t>Sinj</t>
  </si>
  <si>
    <t xml:space="preserve">FERDO </t>
  </si>
  <si>
    <t>PETROL d.o.o.</t>
  </si>
  <si>
    <t>INA - INDUSTRIJA NAFTE d.d.</t>
  </si>
  <si>
    <t>Osijek</t>
  </si>
  <si>
    <t>PEVEX d.d.</t>
  </si>
  <si>
    <t>Vukovar</t>
  </si>
  <si>
    <t>BAKMAZ d.o.o.</t>
  </si>
  <si>
    <t>NARODNE NOVINE d.d.</t>
  </si>
  <si>
    <t xml:space="preserve">KLJUČKO </t>
  </si>
  <si>
    <t>MAKA obrt za usluge čišćenja</t>
  </si>
  <si>
    <t>EKOCLEAN PLUS</t>
  </si>
  <si>
    <t>01510402596</t>
  </si>
  <si>
    <t>ELEKTROMODUL</t>
  </si>
  <si>
    <t>Ostale usluge za komunikaciju</t>
  </si>
  <si>
    <t xml:space="preserve">BEST IN PARKING </t>
  </si>
  <si>
    <t xml:space="preserve">VMV Szabo d.o.o. </t>
  </si>
  <si>
    <t xml:space="preserve">AUTOCESTA ZAGREB-MACELJ d.o.o. </t>
  </si>
  <si>
    <t>Službena putovanja</t>
  </si>
  <si>
    <t>Republika Hrvatska Ministarstvo financija</t>
  </si>
  <si>
    <t>Plaće za redovan rad</t>
  </si>
  <si>
    <t>Plaće za prekovremeni rad</t>
  </si>
  <si>
    <t>Doprinosi za mirovinsko osiguranje</t>
  </si>
  <si>
    <t>Doprinosi za obavezno zdravstveno osiguranje</t>
  </si>
  <si>
    <t>Naknade za prijevoz</t>
  </si>
  <si>
    <t>Ostali rashodi za zaposlene</t>
  </si>
  <si>
    <t xml:space="preserve">  Ukupno</t>
  </si>
  <si>
    <t xml:space="preserve">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</si>
</sst>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1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" fontId="3" fillId="3" borderId="1" applyNumberFormat="0" applyProtection="0">
      <alignment vertical="center"/>
    </xf>
    <xf numFmtId="164" fontId="1" fillId="0" borderId="0" applyFont="0" applyFill="0" applyBorder="0" applyAlignment="0" applyProtection="0"/>
    <xf numFmtId="0" fontId="1" fillId="2" borderId="1" applyNumberFormat="0" applyProtection="0">
      <alignment horizontal="left" vertical="center" wrapText="1" indent="1"/>
    </xf>
    <xf numFmtId="0" fontId="2" fillId="4" borderId="1" applyNumberFormat="0" applyProtection="0">
      <alignment horizontal="left" vertical="center" indent="1"/>
    </xf>
    <xf numFmtId="4" fontId="3" fillId="3" borderId="1" applyNumberFormat="0" applyProtection="0">
      <alignment horizontal="left" vertical="center" indent="1"/>
    </xf>
  </cellStyleXfs>
  <cellXfs count="6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4" fontId="11" fillId="0" borderId="2" xfId="0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2" fontId="12" fillId="0" borderId="2" xfId="0" applyNumberFormat="1" applyFont="1" applyBorder="1" applyAlignment="1">
      <alignment horizontal="right"/>
    </xf>
    <xf numFmtId="4" fontId="12" fillId="0" borderId="2" xfId="0" applyNumberFormat="1" applyFont="1" applyBorder="1"/>
    <xf numFmtId="0" fontId="12" fillId="0" borderId="3" xfId="0" applyFont="1" applyBorder="1"/>
    <xf numFmtId="0" fontId="12" fillId="5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2" fillId="0" borderId="5" xfId="0" applyFont="1" applyBorder="1"/>
    <xf numFmtId="49" fontId="12" fillId="0" borderId="6" xfId="0" applyNumberFormat="1" applyFont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11" fillId="0" borderId="11" xfId="0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12" fillId="5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right"/>
    </xf>
    <xf numFmtId="0" fontId="13" fillId="5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 vertical="center"/>
    </xf>
    <xf numFmtId="0" fontId="12" fillId="0" borderId="12" xfId="0" applyFont="1" applyBorder="1"/>
    <xf numFmtId="0" fontId="12" fillId="5" borderId="1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2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5" borderId="1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right" wrapText="1"/>
    </xf>
    <xf numFmtId="0" fontId="0" fillId="0" borderId="11" xfId="0" applyBorder="1"/>
    <xf numFmtId="0" fontId="11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/>
  </cellXfs>
  <cellStyles count="8">
    <cellStyle name="Normalno" xfId="0" builtinId="0"/>
    <cellStyle name="Postotak 2" xfId="2" xr:uid="{644A6E3A-C1F4-495A-A15F-251705AA90E1}"/>
    <cellStyle name="SAPBEXaggData" xfId="3" xr:uid="{1E69BEE6-5A4A-4FF5-9E6F-4338BAE47918}"/>
    <cellStyle name="SAPBEXaggItem" xfId="7" xr:uid="{78CAFC1C-7342-4FDB-969A-7DDB8EB3ECAB}"/>
    <cellStyle name="SAPBEXchaText" xfId="6" xr:uid="{6E8FF702-1841-45D1-8F3C-B6323C9D268B}"/>
    <cellStyle name="SAPBEXHLevel3" xfId="5" xr:uid="{1C79765E-9CFC-487B-80F3-B60E2F07F1A8}"/>
    <cellStyle name="SAPBEXstdItem" xfId="1" xr:uid="{57A8EDE6-4353-4BFA-9531-E61642AD8471}"/>
    <cellStyle name="Zarez 2" xfId="4" xr:uid="{F954A0CE-64A8-46B6-AA86-9A98565CB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6"/>
  <sheetViews>
    <sheetView tabSelected="1" workbookViewId="0">
      <selection activeCell="Q72" sqref="Q72"/>
    </sheetView>
  </sheetViews>
  <sheetFormatPr defaultRowHeight="15" x14ac:dyDescent="0.25"/>
  <cols>
    <col min="1" max="1" width="2.5703125" customWidth="1"/>
    <col min="2" max="2" width="16.5703125" customWidth="1"/>
    <col min="3" max="3" width="40.85546875" customWidth="1"/>
    <col min="4" max="4" width="14.5703125" customWidth="1"/>
    <col min="5" max="5" width="11" style="6" customWidth="1"/>
    <col min="6" max="6" width="15.42578125" customWidth="1"/>
    <col min="7" max="7" width="9.7109375" style="6" customWidth="1"/>
    <col min="8" max="8" width="11.5703125" style="8" customWidth="1"/>
    <col min="9" max="9" width="10.140625" customWidth="1"/>
    <col min="10" max="10" width="43.42578125" customWidth="1"/>
  </cols>
  <sheetData>
    <row r="1" spans="2:13" ht="24.75" customHeight="1" x14ac:dyDescent="0.25">
      <c r="C1" s="46" t="s">
        <v>3</v>
      </c>
      <c r="D1" s="46"/>
      <c r="E1" s="2"/>
      <c r="F1" s="2"/>
      <c r="G1" s="2"/>
      <c r="H1" s="2"/>
      <c r="I1" s="2"/>
      <c r="M1" s="9"/>
    </row>
    <row r="2" spans="2:13" x14ac:dyDescent="0.25">
      <c r="D2" s="2"/>
      <c r="E2" s="2"/>
      <c r="F2" s="5"/>
      <c r="G2" s="2"/>
      <c r="H2" s="5"/>
      <c r="I2" s="2"/>
      <c r="J2" s="2"/>
      <c r="K2" s="2"/>
    </row>
    <row r="3" spans="2:13" ht="15.75" x14ac:dyDescent="0.25">
      <c r="C3" s="45" t="s">
        <v>22</v>
      </c>
      <c r="D3" s="45"/>
      <c r="E3" s="45"/>
      <c r="F3" s="45"/>
      <c r="G3" s="45"/>
      <c r="H3" s="45"/>
      <c r="I3" s="45"/>
      <c r="J3" s="45"/>
    </row>
    <row r="4" spans="2:13" ht="16.5" thickBot="1" x14ac:dyDescent="0.3">
      <c r="C4" s="3"/>
      <c r="D4" s="3"/>
      <c r="E4" s="3"/>
      <c r="F4" s="3"/>
      <c r="G4" s="3"/>
      <c r="H4" s="7"/>
      <c r="I4" s="3"/>
      <c r="J4" s="3"/>
    </row>
    <row r="5" spans="2:13" s="4" customFormat="1" ht="26.25" thickBot="1" x14ac:dyDescent="0.3">
      <c r="B5" s="28" t="s">
        <v>1</v>
      </c>
      <c r="C5" s="32" t="s">
        <v>0</v>
      </c>
      <c r="D5" s="29" t="s">
        <v>13</v>
      </c>
      <c r="E5" s="29" t="s">
        <v>14</v>
      </c>
      <c r="F5" s="29" t="s">
        <v>10</v>
      </c>
      <c r="G5" s="29" t="s">
        <v>9</v>
      </c>
      <c r="H5" s="30" t="s">
        <v>12</v>
      </c>
      <c r="I5" s="29" t="s">
        <v>15</v>
      </c>
      <c r="J5" s="31" t="s">
        <v>16</v>
      </c>
    </row>
    <row r="6" spans="2:13" s="1" customFormat="1" ht="15.75" x14ac:dyDescent="0.25">
      <c r="B6" s="23" t="s">
        <v>4</v>
      </c>
      <c r="C6" s="33" t="s">
        <v>58</v>
      </c>
      <c r="D6" s="16">
        <v>82667270868</v>
      </c>
      <c r="E6" s="41" t="s">
        <v>8</v>
      </c>
      <c r="F6" s="42">
        <v>7</v>
      </c>
      <c r="G6" s="19" t="s">
        <v>11</v>
      </c>
      <c r="H6" s="27" t="s">
        <v>24</v>
      </c>
      <c r="I6" s="20">
        <v>3211</v>
      </c>
      <c r="J6" s="24" t="s">
        <v>59</v>
      </c>
    </row>
    <row r="7" spans="2:13" ht="15.75" x14ac:dyDescent="0.25">
      <c r="B7" s="26"/>
      <c r="C7" s="14" t="s">
        <v>67</v>
      </c>
      <c r="D7" s="10"/>
      <c r="E7" s="55"/>
      <c r="F7" s="15">
        <v>7</v>
      </c>
      <c r="G7" s="19" t="s">
        <v>11</v>
      </c>
      <c r="H7" s="27" t="s">
        <v>24</v>
      </c>
      <c r="I7" s="20"/>
      <c r="J7" s="24"/>
    </row>
    <row r="8" spans="2:13" ht="15.75" x14ac:dyDescent="0.25">
      <c r="B8" s="23" t="s">
        <v>4</v>
      </c>
      <c r="C8" s="16" t="s">
        <v>48</v>
      </c>
      <c r="D8" s="16">
        <v>27391110825</v>
      </c>
      <c r="E8" s="17" t="s">
        <v>5</v>
      </c>
      <c r="F8" s="18">
        <v>8.27</v>
      </c>
      <c r="G8" s="19" t="s">
        <v>11</v>
      </c>
      <c r="H8" s="27" t="s">
        <v>24</v>
      </c>
      <c r="I8" s="17">
        <v>3221</v>
      </c>
      <c r="J8" s="24" t="s">
        <v>18</v>
      </c>
    </row>
    <row r="9" spans="2:13" s="1" customFormat="1" ht="15.75" x14ac:dyDescent="0.25">
      <c r="B9" s="23"/>
      <c r="C9" s="34" t="s">
        <v>68</v>
      </c>
      <c r="D9" s="14"/>
      <c r="E9" s="11"/>
      <c r="F9" s="12">
        <f>F8</f>
        <v>8.27</v>
      </c>
      <c r="G9" s="19" t="s">
        <v>11</v>
      </c>
      <c r="H9" s="27" t="s">
        <v>24</v>
      </c>
      <c r="I9" s="11"/>
      <c r="J9" s="25"/>
    </row>
    <row r="10" spans="2:13" ht="15.75" x14ac:dyDescent="0.25">
      <c r="B10" s="23" t="s">
        <v>4</v>
      </c>
      <c r="C10" s="54" t="s">
        <v>56</v>
      </c>
      <c r="D10" s="16">
        <v>13111840409</v>
      </c>
      <c r="E10" s="41" t="s">
        <v>8</v>
      </c>
      <c r="F10" s="42">
        <v>10.4</v>
      </c>
      <c r="G10" s="19" t="s">
        <v>11</v>
      </c>
      <c r="H10" s="27" t="s">
        <v>24</v>
      </c>
      <c r="I10" s="17">
        <v>3231</v>
      </c>
      <c r="J10" s="52" t="s">
        <v>55</v>
      </c>
    </row>
    <row r="11" spans="2:13" s="1" customFormat="1" ht="15.75" x14ac:dyDescent="0.25">
      <c r="B11" s="23"/>
      <c r="C11" s="34" t="s">
        <v>68</v>
      </c>
      <c r="D11" s="10"/>
      <c r="E11" s="11"/>
      <c r="F11" s="15">
        <v>10.4</v>
      </c>
      <c r="G11" s="19" t="s">
        <v>11</v>
      </c>
      <c r="H11" s="27" t="s">
        <v>24</v>
      </c>
      <c r="I11" s="20"/>
      <c r="J11" s="24"/>
    </row>
    <row r="12" spans="2:13" s="1" customFormat="1" ht="15.75" x14ac:dyDescent="0.25">
      <c r="B12" s="23" t="s">
        <v>4</v>
      </c>
      <c r="C12" s="33" t="s">
        <v>31</v>
      </c>
      <c r="D12" s="16">
        <v>31353718090</v>
      </c>
      <c r="E12" s="17" t="s">
        <v>7</v>
      </c>
      <c r="F12" s="18">
        <v>12.31</v>
      </c>
      <c r="G12" s="19" t="s">
        <v>11</v>
      </c>
      <c r="H12" s="27" t="s">
        <v>24</v>
      </c>
      <c r="I12" s="17">
        <v>3221</v>
      </c>
      <c r="J12" s="24" t="s">
        <v>18</v>
      </c>
    </row>
    <row r="13" spans="2:13" ht="15.75" x14ac:dyDescent="0.25">
      <c r="B13" s="23"/>
      <c r="C13" s="34" t="s">
        <v>68</v>
      </c>
      <c r="D13" s="10"/>
      <c r="E13" s="11"/>
      <c r="F13" s="12">
        <f>F12</f>
        <v>12.31</v>
      </c>
      <c r="G13" s="19" t="s">
        <v>11</v>
      </c>
      <c r="H13" s="27" t="s">
        <v>24</v>
      </c>
      <c r="I13" s="11"/>
      <c r="J13" s="25"/>
    </row>
    <row r="14" spans="2:13" s="1" customFormat="1" ht="15.75" x14ac:dyDescent="0.25">
      <c r="B14" s="23" t="s">
        <v>4</v>
      </c>
      <c r="C14" s="33" t="s">
        <v>32</v>
      </c>
      <c r="D14" s="16">
        <v>14535037480</v>
      </c>
      <c r="E14" s="17" t="s">
        <v>7</v>
      </c>
      <c r="F14" s="18">
        <v>26</v>
      </c>
      <c r="G14" s="19" t="s">
        <v>11</v>
      </c>
      <c r="H14" s="27" t="s">
        <v>24</v>
      </c>
      <c r="I14" s="17">
        <v>3232</v>
      </c>
      <c r="J14" s="24" t="s">
        <v>17</v>
      </c>
    </row>
    <row r="15" spans="2:13" ht="15.75" x14ac:dyDescent="0.25">
      <c r="B15" s="23"/>
      <c r="C15" s="14" t="s">
        <v>68</v>
      </c>
      <c r="D15" s="10"/>
      <c r="E15" s="11"/>
      <c r="F15" s="12">
        <f>F14</f>
        <v>26</v>
      </c>
      <c r="G15" s="19" t="s">
        <v>11</v>
      </c>
      <c r="H15" s="27" t="s">
        <v>24</v>
      </c>
      <c r="I15" s="11"/>
      <c r="J15" s="25"/>
    </row>
    <row r="16" spans="2:13" s="1" customFormat="1" ht="15.75" x14ac:dyDescent="0.25">
      <c r="B16" s="23" t="s">
        <v>4</v>
      </c>
      <c r="C16" s="33" t="s">
        <v>37</v>
      </c>
      <c r="D16" s="16">
        <v>6217521542</v>
      </c>
      <c r="E16" s="17" t="s">
        <v>38</v>
      </c>
      <c r="F16" s="18">
        <v>100</v>
      </c>
      <c r="G16" s="19" t="s">
        <v>11</v>
      </c>
      <c r="H16" s="27" t="s">
        <v>24</v>
      </c>
      <c r="I16" s="17">
        <v>3239</v>
      </c>
      <c r="J16" s="24" t="s">
        <v>39</v>
      </c>
    </row>
    <row r="17" spans="2:10" ht="15.75" x14ac:dyDescent="0.25">
      <c r="B17" s="23"/>
      <c r="C17" s="14" t="s">
        <v>68</v>
      </c>
      <c r="D17" s="10"/>
      <c r="E17" s="11"/>
      <c r="F17" s="12">
        <f>F16</f>
        <v>100</v>
      </c>
      <c r="G17" s="19" t="s">
        <v>11</v>
      </c>
      <c r="H17" s="27" t="s">
        <v>24</v>
      </c>
      <c r="I17" s="11"/>
      <c r="J17" s="25"/>
    </row>
    <row r="18" spans="2:10" s="1" customFormat="1" ht="15.75" x14ac:dyDescent="0.25">
      <c r="B18" s="23" t="s">
        <v>4</v>
      </c>
      <c r="C18" s="33" t="s">
        <v>29</v>
      </c>
      <c r="D18" s="16">
        <v>10530437448</v>
      </c>
      <c r="E18" s="17" t="s">
        <v>6</v>
      </c>
      <c r="F18" s="18">
        <v>5.9</v>
      </c>
      <c r="G18" s="19" t="s">
        <v>11</v>
      </c>
      <c r="H18" s="27" t="s">
        <v>24</v>
      </c>
      <c r="I18" s="17">
        <v>3221</v>
      </c>
      <c r="J18" s="24" t="s">
        <v>18</v>
      </c>
    </row>
    <row r="19" spans="2:10" ht="15.75" x14ac:dyDescent="0.25">
      <c r="B19" s="23" t="s">
        <v>4</v>
      </c>
      <c r="C19" s="16" t="s">
        <v>29</v>
      </c>
      <c r="D19" s="16">
        <v>10530437448</v>
      </c>
      <c r="E19" s="17" t="s">
        <v>6</v>
      </c>
      <c r="F19" s="18">
        <v>16.100000000000001</v>
      </c>
      <c r="G19" s="19" t="s">
        <v>11</v>
      </c>
      <c r="H19" s="27" t="s">
        <v>24</v>
      </c>
      <c r="I19" s="17">
        <v>3221</v>
      </c>
      <c r="J19" s="24" t="s">
        <v>18</v>
      </c>
    </row>
    <row r="20" spans="2:10" s="1" customFormat="1" ht="15.75" x14ac:dyDescent="0.25">
      <c r="B20" s="23"/>
      <c r="C20" s="34" t="s">
        <v>68</v>
      </c>
      <c r="D20" s="10"/>
      <c r="E20" s="11"/>
      <c r="F20" s="12">
        <f>SUM(F18:F19)</f>
        <v>22</v>
      </c>
      <c r="G20" s="19" t="s">
        <v>11</v>
      </c>
      <c r="H20" s="27" t="s">
        <v>24</v>
      </c>
      <c r="I20" s="11"/>
      <c r="J20" s="25"/>
    </row>
    <row r="21" spans="2:10" s="1" customFormat="1" ht="15.75" x14ac:dyDescent="0.25">
      <c r="B21" s="23" t="s">
        <v>4</v>
      </c>
      <c r="C21" s="16" t="s">
        <v>52</v>
      </c>
      <c r="D21" s="37" t="s">
        <v>53</v>
      </c>
      <c r="E21" s="17" t="s">
        <v>45</v>
      </c>
      <c r="F21" s="18">
        <v>13</v>
      </c>
      <c r="G21" s="19" t="s">
        <v>11</v>
      </c>
      <c r="H21" s="27" t="s">
        <v>24</v>
      </c>
      <c r="I21" s="17">
        <v>3232</v>
      </c>
      <c r="J21" s="24" t="s">
        <v>17</v>
      </c>
    </row>
    <row r="22" spans="2:10" ht="15.75" x14ac:dyDescent="0.25">
      <c r="B22" s="23"/>
      <c r="C22" s="14" t="s">
        <v>68</v>
      </c>
      <c r="D22" s="10"/>
      <c r="E22" s="11"/>
      <c r="F22" s="12">
        <f>F21</f>
        <v>13</v>
      </c>
      <c r="G22" s="19" t="s">
        <v>11</v>
      </c>
      <c r="H22" s="27" t="s">
        <v>24</v>
      </c>
      <c r="I22" s="11"/>
      <c r="J22" s="25"/>
    </row>
    <row r="23" spans="2:10" s="1" customFormat="1" ht="15.75" x14ac:dyDescent="0.25">
      <c r="B23" s="23" t="s">
        <v>4</v>
      </c>
      <c r="C23" s="33" t="s">
        <v>54</v>
      </c>
      <c r="D23" s="16">
        <v>28417987221</v>
      </c>
      <c r="E23" s="17" t="s">
        <v>45</v>
      </c>
      <c r="F23" s="18">
        <v>0.5</v>
      </c>
      <c r="G23" s="19" t="s">
        <v>11</v>
      </c>
      <c r="H23" s="27" t="s">
        <v>24</v>
      </c>
      <c r="I23" s="17">
        <v>3231</v>
      </c>
      <c r="J23" s="24" t="s">
        <v>55</v>
      </c>
    </row>
    <row r="24" spans="2:10" ht="15.75" x14ac:dyDescent="0.25">
      <c r="B24" s="23"/>
      <c r="C24" s="14" t="s">
        <v>68</v>
      </c>
      <c r="D24" s="10"/>
      <c r="E24" s="11"/>
      <c r="F24" s="12">
        <f>F23</f>
        <v>0.5</v>
      </c>
      <c r="G24" s="19" t="s">
        <v>11</v>
      </c>
      <c r="H24" s="27" t="s">
        <v>24</v>
      </c>
      <c r="I24" s="11"/>
      <c r="J24" s="25"/>
    </row>
    <row r="25" spans="2:10" s="1" customFormat="1" ht="15.75" x14ac:dyDescent="0.25">
      <c r="B25" s="23" t="s">
        <v>4</v>
      </c>
      <c r="C25" s="33" t="s">
        <v>42</v>
      </c>
      <c r="D25" s="16">
        <v>86452982341</v>
      </c>
      <c r="E25" s="38" t="s">
        <v>5</v>
      </c>
      <c r="F25" s="21">
        <v>10.199999999999999</v>
      </c>
      <c r="G25" s="19" t="s">
        <v>11</v>
      </c>
      <c r="H25" s="27" t="s">
        <v>24</v>
      </c>
      <c r="I25" s="17">
        <v>3221</v>
      </c>
      <c r="J25" s="24" t="s">
        <v>18</v>
      </c>
    </row>
    <row r="26" spans="2:10" ht="15.75" x14ac:dyDescent="0.25">
      <c r="B26" s="23" t="s">
        <v>4</v>
      </c>
      <c r="C26" s="16" t="s">
        <v>42</v>
      </c>
      <c r="D26" s="16">
        <v>86452982341</v>
      </c>
      <c r="E26" s="38" t="s">
        <v>5</v>
      </c>
      <c r="F26" s="21">
        <v>13.2</v>
      </c>
      <c r="G26" s="19" t="s">
        <v>11</v>
      </c>
      <c r="H26" s="27" t="s">
        <v>24</v>
      </c>
      <c r="I26" s="17">
        <v>3221</v>
      </c>
      <c r="J26" s="24" t="s">
        <v>18</v>
      </c>
    </row>
    <row r="27" spans="2:10" s="1" customFormat="1" ht="15.75" x14ac:dyDescent="0.25">
      <c r="B27" s="23" t="s">
        <v>4</v>
      </c>
      <c r="C27" s="33" t="s">
        <v>42</v>
      </c>
      <c r="D27" s="16">
        <v>86452982341</v>
      </c>
      <c r="E27" s="38" t="s">
        <v>5</v>
      </c>
      <c r="F27" s="21">
        <v>6.5</v>
      </c>
      <c r="G27" s="19" t="s">
        <v>11</v>
      </c>
      <c r="H27" s="27" t="s">
        <v>24</v>
      </c>
      <c r="I27" s="17">
        <v>3221</v>
      </c>
      <c r="J27" s="24" t="s">
        <v>18</v>
      </c>
    </row>
    <row r="28" spans="2:10" ht="15.75" x14ac:dyDescent="0.25">
      <c r="B28" s="23" t="s">
        <v>4</v>
      </c>
      <c r="C28" s="16" t="s">
        <v>42</v>
      </c>
      <c r="D28" s="16">
        <v>86452982341</v>
      </c>
      <c r="E28" s="38" t="s">
        <v>5</v>
      </c>
      <c r="F28" s="21">
        <v>32</v>
      </c>
      <c r="G28" s="19" t="s">
        <v>11</v>
      </c>
      <c r="H28" s="27" t="s">
        <v>24</v>
      </c>
      <c r="I28" s="17">
        <v>3221</v>
      </c>
      <c r="J28" s="24" t="s">
        <v>18</v>
      </c>
    </row>
    <row r="29" spans="2:10" s="1" customFormat="1" ht="15.75" x14ac:dyDescent="0.25">
      <c r="B29" s="23"/>
      <c r="C29" s="34" t="s">
        <v>68</v>
      </c>
      <c r="D29" s="10"/>
      <c r="E29" s="11"/>
      <c r="F29" s="12">
        <f>SUM(F25:F28)</f>
        <v>61.9</v>
      </c>
      <c r="G29" s="19" t="s">
        <v>11</v>
      </c>
      <c r="H29" s="27" t="s">
        <v>24</v>
      </c>
      <c r="I29" s="11"/>
      <c r="J29" s="25"/>
    </row>
    <row r="30" spans="2:10" ht="15.75" x14ac:dyDescent="0.25">
      <c r="B30" s="23" t="s">
        <v>4</v>
      </c>
      <c r="C30" s="16" t="s">
        <v>23</v>
      </c>
      <c r="D30" s="16">
        <v>69638067216</v>
      </c>
      <c r="E30" s="17" t="s">
        <v>8</v>
      </c>
      <c r="F30" s="35">
        <v>23.04</v>
      </c>
      <c r="G30" s="19" t="s">
        <v>11</v>
      </c>
      <c r="H30" s="27" t="s">
        <v>24</v>
      </c>
      <c r="I30" s="17">
        <v>3221</v>
      </c>
      <c r="J30" s="24" t="s">
        <v>18</v>
      </c>
    </row>
    <row r="31" spans="2:10" s="1" customFormat="1" ht="15.75" x14ac:dyDescent="0.25">
      <c r="B31" s="23" t="s">
        <v>4</v>
      </c>
      <c r="C31" s="33" t="s">
        <v>23</v>
      </c>
      <c r="D31" s="16">
        <v>69638067216</v>
      </c>
      <c r="E31" s="17" t="s">
        <v>8</v>
      </c>
      <c r="F31" s="35">
        <v>45.4</v>
      </c>
      <c r="G31" s="19" t="s">
        <v>11</v>
      </c>
      <c r="H31" s="27" t="s">
        <v>24</v>
      </c>
      <c r="I31" s="17">
        <v>3221</v>
      </c>
      <c r="J31" s="24" t="s">
        <v>18</v>
      </c>
    </row>
    <row r="32" spans="2:10" s="1" customFormat="1" ht="15.75" x14ac:dyDescent="0.25">
      <c r="B32" s="23" t="s">
        <v>4</v>
      </c>
      <c r="C32" s="16" t="s">
        <v>23</v>
      </c>
      <c r="D32" s="16">
        <v>69638067216</v>
      </c>
      <c r="E32" s="17" t="s">
        <v>8</v>
      </c>
      <c r="F32" s="35">
        <v>19.78</v>
      </c>
      <c r="G32" s="19" t="s">
        <v>11</v>
      </c>
      <c r="H32" s="27" t="s">
        <v>24</v>
      </c>
      <c r="I32" s="17">
        <v>3221</v>
      </c>
      <c r="J32" s="24" t="s">
        <v>18</v>
      </c>
    </row>
    <row r="33" spans="2:10" s="1" customFormat="1" ht="15.75" x14ac:dyDescent="0.25">
      <c r="B33" s="23"/>
      <c r="C33" s="14" t="s">
        <v>68</v>
      </c>
      <c r="D33" s="10"/>
      <c r="E33" s="11"/>
      <c r="F33" s="12">
        <f>F30+F31+F32</f>
        <v>88.22</v>
      </c>
      <c r="G33" s="19" t="s">
        <v>11</v>
      </c>
      <c r="H33" s="27" t="s">
        <v>24</v>
      </c>
      <c r="I33" s="11"/>
      <c r="J33" s="25"/>
    </row>
    <row r="34" spans="2:10" s="1" customFormat="1" ht="15.75" x14ac:dyDescent="0.25">
      <c r="B34" s="23" t="s">
        <v>4</v>
      </c>
      <c r="C34" s="16" t="s">
        <v>21</v>
      </c>
      <c r="D34" s="16">
        <v>87311810356</v>
      </c>
      <c r="E34" s="17" t="s">
        <v>6</v>
      </c>
      <c r="F34" s="18">
        <v>16</v>
      </c>
      <c r="G34" s="19" t="s">
        <v>11</v>
      </c>
      <c r="H34" s="27" t="s">
        <v>24</v>
      </c>
      <c r="I34" s="36">
        <v>3231</v>
      </c>
      <c r="J34" s="51" t="s">
        <v>19</v>
      </c>
    </row>
    <row r="35" spans="2:10" ht="15.75" x14ac:dyDescent="0.25">
      <c r="B35" s="26"/>
      <c r="C35" s="14" t="s">
        <v>67</v>
      </c>
      <c r="D35" s="10"/>
      <c r="E35" s="55"/>
      <c r="F35" s="12">
        <f>F34</f>
        <v>16</v>
      </c>
      <c r="G35" s="19" t="s">
        <v>11</v>
      </c>
      <c r="H35" s="27" t="s">
        <v>24</v>
      </c>
      <c r="I35" s="11"/>
      <c r="J35" s="25"/>
    </row>
    <row r="36" spans="2:10" s="1" customFormat="1" ht="15.75" x14ac:dyDescent="0.25">
      <c r="B36" s="23" t="s">
        <v>4</v>
      </c>
      <c r="C36" s="16" t="s">
        <v>44</v>
      </c>
      <c r="D36" s="16">
        <v>27759560625</v>
      </c>
      <c r="E36" s="38" t="s">
        <v>45</v>
      </c>
      <c r="F36" s="39">
        <v>99.99</v>
      </c>
      <c r="G36" s="19" t="s">
        <v>11</v>
      </c>
      <c r="H36" s="27" t="s">
        <v>24</v>
      </c>
      <c r="I36" s="38">
        <v>3223</v>
      </c>
      <c r="J36" s="40" t="s">
        <v>20</v>
      </c>
    </row>
    <row r="37" spans="2:10" ht="15.75" x14ac:dyDescent="0.25">
      <c r="B37" s="23" t="s">
        <v>4</v>
      </c>
      <c r="C37" s="16" t="s">
        <v>44</v>
      </c>
      <c r="D37" s="16">
        <v>27759560625</v>
      </c>
      <c r="E37" s="17" t="s">
        <v>45</v>
      </c>
      <c r="F37" s="18">
        <v>60.56</v>
      </c>
      <c r="G37" s="19" t="s">
        <v>11</v>
      </c>
      <c r="H37" s="27" t="s">
        <v>24</v>
      </c>
      <c r="I37" s="38">
        <v>3223</v>
      </c>
      <c r="J37" s="40" t="s">
        <v>20</v>
      </c>
    </row>
    <row r="38" spans="2:10" ht="15.75" x14ac:dyDescent="0.25">
      <c r="B38" s="23"/>
      <c r="C38" s="57" t="s">
        <v>2</v>
      </c>
      <c r="D38" s="16"/>
      <c r="E38" s="17"/>
      <c r="F38" s="58">
        <f>F36+F37</f>
        <v>160.55000000000001</v>
      </c>
      <c r="G38" s="19"/>
      <c r="H38" s="27"/>
      <c r="I38" s="38"/>
      <c r="J38" s="40"/>
    </row>
    <row r="39" spans="2:10" s="1" customFormat="1" ht="15.75" x14ac:dyDescent="0.25">
      <c r="B39" s="23" t="s">
        <v>4</v>
      </c>
      <c r="C39" s="33" t="s">
        <v>50</v>
      </c>
      <c r="D39" s="16">
        <v>13241544567</v>
      </c>
      <c r="E39" s="17" t="s">
        <v>45</v>
      </c>
      <c r="F39" s="22">
        <v>25</v>
      </c>
      <c r="G39" s="19" t="s">
        <v>11</v>
      </c>
      <c r="H39" s="27" t="s">
        <v>24</v>
      </c>
      <c r="I39" s="17">
        <v>3221</v>
      </c>
      <c r="J39" s="24" t="s">
        <v>18</v>
      </c>
    </row>
    <row r="40" spans="2:10" ht="15.75" x14ac:dyDescent="0.25">
      <c r="B40" s="23"/>
      <c r="C40" s="14" t="s">
        <v>68</v>
      </c>
      <c r="D40" s="10"/>
      <c r="E40" s="11"/>
      <c r="F40" s="15">
        <f>SUM(F39:F39)</f>
        <v>25</v>
      </c>
      <c r="G40" s="19" t="s">
        <v>11</v>
      </c>
      <c r="H40" s="27" t="s">
        <v>24</v>
      </c>
      <c r="I40" s="11"/>
      <c r="J40" s="25"/>
    </row>
    <row r="41" spans="2:10" s="1" customFormat="1" ht="15.75" x14ac:dyDescent="0.25">
      <c r="B41" s="23" t="s">
        <v>4</v>
      </c>
      <c r="C41" s="33" t="s">
        <v>34</v>
      </c>
      <c r="D41" s="16">
        <v>62226620908</v>
      </c>
      <c r="E41" s="17" t="s">
        <v>35</v>
      </c>
      <c r="F41" s="18">
        <v>30.43</v>
      </c>
      <c r="G41" s="19" t="s">
        <v>11</v>
      </c>
      <c r="H41" s="27" t="s">
        <v>24</v>
      </c>
      <c r="I41" s="20">
        <v>3293</v>
      </c>
      <c r="J41" s="24" t="s">
        <v>36</v>
      </c>
    </row>
    <row r="42" spans="2:10" s="1" customFormat="1" ht="15.75" x14ac:dyDescent="0.25">
      <c r="B42" s="23"/>
      <c r="C42" s="14" t="s">
        <v>68</v>
      </c>
      <c r="D42" s="16"/>
      <c r="E42" s="17"/>
      <c r="F42" s="58">
        <f>F41</f>
        <v>30.43</v>
      </c>
      <c r="G42" s="19"/>
      <c r="H42" s="27"/>
      <c r="I42" s="20"/>
      <c r="J42" s="24"/>
    </row>
    <row r="43" spans="2:10" ht="15.75" x14ac:dyDescent="0.25">
      <c r="B43" s="23" t="s">
        <v>4</v>
      </c>
      <c r="C43" s="16" t="s">
        <v>51</v>
      </c>
      <c r="D43" s="16">
        <v>90532775398</v>
      </c>
      <c r="E43" s="17" t="s">
        <v>47</v>
      </c>
      <c r="F43" s="18">
        <v>20</v>
      </c>
      <c r="G43" s="19" t="s">
        <v>11</v>
      </c>
      <c r="H43" s="27" t="s">
        <v>24</v>
      </c>
      <c r="I43" s="17">
        <v>3232</v>
      </c>
      <c r="J43" s="24" t="s">
        <v>17</v>
      </c>
    </row>
    <row r="44" spans="2:10" ht="15.75" x14ac:dyDescent="0.25">
      <c r="B44" s="23"/>
      <c r="C44" s="14" t="s">
        <v>68</v>
      </c>
      <c r="D44" s="10"/>
      <c r="E44" s="11"/>
      <c r="F44" s="12">
        <f>F43</f>
        <v>20</v>
      </c>
      <c r="G44" s="19" t="s">
        <v>11</v>
      </c>
      <c r="H44" s="27" t="s">
        <v>24</v>
      </c>
      <c r="I44" s="11"/>
      <c r="J44" s="25"/>
    </row>
    <row r="45" spans="2:10" ht="15.75" x14ac:dyDescent="0.25">
      <c r="B45" s="23" t="s">
        <v>4</v>
      </c>
      <c r="C45" s="16" t="s">
        <v>40</v>
      </c>
      <c r="D45" s="16">
        <v>43002028617</v>
      </c>
      <c r="E45" s="17" t="s">
        <v>41</v>
      </c>
      <c r="F45" s="18">
        <v>10</v>
      </c>
      <c r="G45" s="19" t="s">
        <v>11</v>
      </c>
      <c r="H45" s="27" t="s">
        <v>24</v>
      </c>
      <c r="I45" s="17">
        <v>3232</v>
      </c>
      <c r="J45" s="24" t="s">
        <v>17</v>
      </c>
    </row>
    <row r="46" spans="2:10" ht="14.25" customHeight="1" x14ac:dyDescent="0.25">
      <c r="B46" s="23"/>
      <c r="C46" s="53" t="s">
        <v>68</v>
      </c>
      <c r="D46" s="10"/>
      <c r="E46" s="11"/>
      <c r="F46" s="12">
        <f>F45</f>
        <v>10</v>
      </c>
      <c r="G46" s="19" t="s">
        <v>11</v>
      </c>
      <c r="H46" s="27" t="s">
        <v>24</v>
      </c>
      <c r="I46" s="11"/>
      <c r="J46" s="25"/>
    </row>
    <row r="47" spans="2:10" s="1" customFormat="1" ht="14.25" customHeight="1" x14ac:dyDescent="0.25">
      <c r="B47" s="23" t="s">
        <v>4</v>
      </c>
      <c r="C47" s="33" t="s">
        <v>25</v>
      </c>
      <c r="D47" s="16">
        <v>79268880611</v>
      </c>
      <c r="E47" s="17" t="s">
        <v>8</v>
      </c>
      <c r="F47" s="18">
        <v>15</v>
      </c>
      <c r="G47" s="19" t="s">
        <v>11</v>
      </c>
      <c r="H47" s="27" t="s">
        <v>24</v>
      </c>
      <c r="I47" s="17">
        <v>3232</v>
      </c>
      <c r="J47" s="24" t="s">
        <v>17</v>
      </c>
    </row>
    <row r="48" spans="2:10" ht="15.75" x14ac:dyDescent="0.25">
      <c r="B48" s="23"/>
      <c r="C48" s="14" t="s">
        <v>68</v>
      </c>
      <c r="D48" s="10"/>
      <c r="E48" s="11"/>
      <c r="F48" s="12">
        <f>F47</f>
        <v>15</v>
      </c>
      <c r="G48" s="19" t="s">
        <v>11</v>
      </c>
      <c r="H48" s="27" t="s">
        <v>24</v>
      </c>
      <c r="I48" s="11"/>
      <c r="J48" s="25"/>
    </row>
    <row r="49" spans="2:10" s="1" customFormat="1" ht="15.75" x14ac:dyDescent="0.25">
      <c r="B49" s="23" t="s">
        <v>4</v>
      </c>
      <c r="C49" s="33" t="s">
        <v>49</v>
      </c>
      <c r="D49" s="16">
        <v>64546066176</v>
      </c>
      <c r="E49" s="17" t="s">
        <v>5</v>
      </c>
      <c r="F49" s="18">
        <v>4.9800000000000004</v>
      </c>
      <c r="G49" s="19" t="s">
        <v>11</v>
      </c>
      <c r="H49" s="27" t="s">
        <v>24</v>
      </c>
      <c r="I49" s="17">
        <v>3221</v>
      </c>
      <c r="J49" s="24" t="s">
        <v>18</v>
      </c>
    </row>
    <row r="50" spans="2:10" ht="15.75" x14ac:dyDescent="0.25">
      <c r="B50" s="23"/>
      <c r="C50" s="14" t="s">
        <v>68</v>
      </c>
      <c r="D50" s="10"/>
      <c r="E50" s="11"/>
      <c r="F50" s="12">
        <f>F49</f>
        <v>4.9800000000000004</v>
      </c>
      <c r="G50" s="19" t="s">
        <v>11</v>
      </c>
      <c r="H50" s="27" t="s">
        <v>24</v>
      </c>
      <c r="I50" s="11"/>
      <c r="J50" s="25"/>
    </row>
    <row r="51" spans="2:10" s="1" customFormat="1" ht="15.75" x14ac:dyDescent="0.25">
      <c r="B51" s="23" t="s">
        <v>4</v>
      </c>
      <c r="C51" s="33" t="s">
        <v>26</v>
      </c>
      <c r="D51" s="37" t="s">
        <v>27</v>
      </c>
      <c r="E51" s="17" t="s">
        <v>28</v>
      </c>
      <c r="F51" s="18">
        <v>22.56</v>
      </c>
      <c r="G51" s="19" t="s">
        <v>11</v>
      </c>
      <c r="H51" s="27" t="s">
        <v>24</v>
      </c>
      <c r="I51" s="17">
        <v>3221</v>
      </c>
      <c r="J51" s="24" t="s">
        <v>18</v>
      </c>
    </row>
    <row r="52" spans="2:10" ht="15.75" x14ac:dyDescent="0.25">
      <c r="B52" s="23"/>
      <c r="C52" s="14" t="s">
        <v>68</v>
      </c>
      <c r="D52" s="10"/>
      <c r="E52" s="11"/>
      <c r="F52" s="12">
        <f>F51</f>
        <v>22.56</v>
      </c>
      <c r="G52" s="19" t="s">
        <v>11</v>
      </c>
      <c r="H52" s="27" t="s">
        <v>24</v>
      </c>
      <c r="I52" s="13"/>
      <c r="J52" s="25"/>
    </row>
    <row r="53" spans="2:10" s="1" customFormat="1" ht="15.75" x14ac:dyDescent="0.25">
      <c r="B53" s="23" t="s">
        <v>4</v>
      </c>
      <c r="C53" s="33" t="s">
        <v>43</v>
      </c>
      <c r="D53" s="16">
        <v>75550985023</v>
      </c>
      <c r="E53" s="38" t="s">
        <v>5</v>
      </c>
      <c r="F53" s="18">
        <v>5.12</v>
      </c>
      <c r="G53" s="19" t="s">
        <v>11</v>
      </c>
      <c r="H53" s="27" t="s">
        <v>24</v>
      </c>
      <c r="I53" s="17">
        <v>3232</v>
      </c>
      <c r="J53" s="24" t="s">
        <v>17</v>
      </c>
    </row>
    <row r="54" spans="2:10" ht="15.75" x14ac:dyDescent="0.25">
      <c r="B54" s="23"/>
      <c r="C54" s="14" t="s">
        <v>68</v>
      </c>
      <c r="D54" s="10"/>
      <c r="E54" s="11"/>
      <c r="F54" s="12">
        <f>F53</f>
        <v>5.12</v>
      </c>
      <c r="G54" s="19" t="s">
        <v>11</v>
      </c>
      <c r="H54" s="27" t="s">
        <v>24</v>
      </c>
      <c r="I54" s="11"/>
      <c r="J54" s="25"/>
    </row>
    <row r="55" spans="2:10" s="1" customFormat="1" ht="15.75" x14ac:dyDescent="0.25">
      <c r="B55" s="23" t="s">
        <v>4</v>
      </c>
      <c r="C55" s="33" t="s">
        <v>46</v>
      </c>
      <c r="D55" s="16">
        <v>73660371074</v>
      </c>
      <c r="E55" s="17" t="s">
        <v>5</v>
      </c>
      <c r="F55" s="18">
        <v>25.86</v>
      </c>
      <c r="G55" s="19" t="s">
        <v>11</v>
      </c>
      <c r="H55" s="27" t="s">
        <v>24</v>
      </c>
      <c r="I55" s="17">
        <v>3221</v>
      </c>
      <c r="J55" s="24" t="s">
        <v>18</v>
      </c>
    </row>
    <row r="56" spans="2:10" ht="15.75" x14ac:dyDescent="0.25">
      <c r="B56" s="23" t="s">
        <v>4</v>
      </c>
      <c r="C56" s="16" t="s">
        <v>46</v>
      </c>
      <c r="D56" s="16">
        <v>73660371074</v>
      </c>
      <c r="E56" s="17" t="s">
        <v>47</v>
      </c>
      <c r="F56" s="18">
        <v>31.17</v>
      </c>
      <c r="G56" s="19" t="s">
        <v>11</v>
      </c>
      <c r="H56" s="27" t="s">
        <v>24</v>
      </c>
      <c r="I56" s="17">
        <v>3221</v>
      </c>
      <c r="J56" s="24" t="s">
        <v>18</v>
      </c>
    </row>
    <row r="57" spans="2:10" s="1" customFormat="1" ht="15.75" x14ac:dyDescent="0.25">
      <c r="B57" s="23" t="s">
        <v>4</v>
      </c>
      <c r="C57" s="33" t="s">
        <v>46</v>
      </c>
      <c r="D57" s="16">
        <v>73660371074</v>
      </c>
      <c r="E57" s="17" t="s">
        <v>45</v>
      </c>
      <c r="F57" s="18">
        <v>21.22</v>
      </c>
      <c r="G57" s="19" t="s">
        <v>11</v>
      </c>
      <c r="H57" s="27" t="s">
        <v>24</v>
      </c>
      <c r="I57" s="17">
        <v>3221</v>
      </c>
      <c r="J57" s="24" t="s">
        <v>18</v>
      </c>
    </row>
    <row r="58" spans="2:10" ht="15.75" x14ac:dyDescent="0.25">
      <c r="B58" s="23" t="s">
        <v>4</v>
      </c>
      <c r="C58" s="33" t="s">
        <v>46</v>
      </c>
      <c r="D58" s="16">
        <v>73660371074</v>
      </c>
      <c r="E58" s="17" t="s">
        <v>45</v>
      </c>
      <c r="F58" s="18">
        <v>46.32</v>
      </c>
      <c r="G58" s="19" t="s">
        <v>11</v>
      </c>
      <c r="H58" s="27" t="s">
        <v>24</v>
      </c>
      <c r="I58" s="17">
        <v>3221</v>
      </c>
      <c r="J58" s="24" t="s">
        <v>18</v>
      </c>
    </row>
    <row r="59" spans="2:10" s="1" customFormat="1" ht="15.75" x14ac:dyDescent="0.25">
      <c r="B59" s="23"/>
      <c r="C59" s="34" t="s">
        <v>68</v>
      </c>
      <c r="D59" s="10"/>
      <c r="E59" s="11"/>
      <c r="F59" s="12">
        <f>SUM(F55:F58)</f>
        <v>124.57</v>
      </c>
      <c r="G59" s="19" t="s">
        <v>11</v>
      </c>
      <c r="H59" s="27" t="s">
        <v>24</v>
      </c>
      <c r="I59" s="11"/>
      <c r="J59" s="25"/>
    </row>
    <row r="60" spans="2:10" ht="15.75" x14ac:dyDescent="0.25">
      <c r="B60" s="23" t="s">
        <v>4</v>
      </c>
      <c r="C60" s="16" t="s">
        <v>60</v>
      </c>
      <c r="D60" s="16">
        <v>18683136487</v>
      </c>
      <c r="E60" s="17" t="s">
        <v>8</v>
      </c>
      <c r="F60" s="22">
        <f>4665843.33+550.35+3999.39+3840.39+3149.7+505+722.1</f>
        <v>4678610.2599999988</v>
      </c>
      <c r="G60" s="19" t="s">
        <v>11</v>
      </c>
      <c r="H60" s="27" t="s">
        <v>24</v>
      </c>
      <c r="I60" s="17">
        <v>3111</v>
      </c>
      <c r="J60" s="24" t="s">
        <v>61</v>
      </c>
    </row>
    <row r="61" spans="2:10" ht="15.75" x14ac:dyDescent="0.25">
      <c r="B61" s="23" t="s">
        <v>4</v>
      </c>
      <c r="C61" s="16" t="s">
        <v>60</v>
      </c>
      <c r="D61" s="16">
        <v>18683136487</v>
      </c>
      <c r="E61" s="17" t="s">
        <v>8</v>
      </c>
      <c r="F61" s="22">
        <f>107825.89</f>
        <v>107825.89</v>
      </c>
      <c r="G61" s="19" t="s">
        <v>11</v>
      </c>
      <c r="H61" s="27" t="s">
        <v>24</v>
      </c>
      <c r="I61" s="17">
        <v>3113</v>
      </c>
      <c r="J61" s="24" t="s">
        <v>62</v>
      </c>
    </row>
    <row r="62" spans="2:10" ht="15.75" x14ac:dyDescent="0.25">
      <c r="B62" s="23" t="s">
        <v>4</v>
      </c>
      <c r="C62" s="16" t="s">
        <v>60</v>
      </c>
      <c r="D62" s="16">
        <v>18683136487</v>
      </c>
      <c r="E62" s="17" t="s">
        <v>8</v>
      </c>
      <c r="F62" s="22">
        <f>97789.58+131.12</f>
        <v>97920.7</v>
      </c>
      <c r="G62" s="19" t="s">
        <v>11</v>
      </c>
      <c r="H62" s="27" t="s">
        <v>24</v>
      </c>
      <c r="I62" s="17">
        <v>3131</v>
      </c>
      <c r="J62" s="24" t="s">
        <v>63</v>
      </c>
    </row>
    <row r="63" spans="2:10" ht="15.75" x14ac:dyDescent="0.25">
      <c r="B63" s="23" t="s">
        <v>4</v>
      </c>
      <c r="C63" s="16" t="s">
        <v>60</v>
      </c>
      <c r="D63" s="16">
        <v>18683136487</v>
      </c>
      <c r="E63" s="17" t="s">
        <v>8</v>
      </c>
      <c r="F63" s="22">
        <f>755816.56+90.81+416.62</f>
        <v>756323.99000000011</v>
      </c>
      <c r="G63" s="19" t="s">
        <v>11</v>
      </c>
      <c r="H63" s="27" t="s">
        <v>24</v>
      </c>
      <c r="I63" s="17">
        <v>3132</v>
      </c>
      <c r="J63" s="24" t="s">
        <v>64</v>
      </c>
    </row>
    <row r="64" spans="2:10" ht="15.75" x14ac:dyDescent="0.25">
      <c r="B64" s="23" t="s">
        <v>4</v>
      </c>
      <c r="C64" s="16" t="s">
        <v>60</v>
      </c>
      <c r="D64" s="16">
        <v>18683136487</v>
      </c>
      <c r="E64" s="17" t="s">
        <v>8</v>
      </c>
      <c r="F64" s="22">
        <f>570.46+31236.03+484.04</f>
        <v>32290.53</v>
      </c>
      <c r="G64" s="19" t="s">
        <v>11</v>
      </c>
      <c r="H64" s="27" t="s">
        <v>24</v>
      </c>
      <c r="I64" s="17">
        <v>3212</v>
      </c>
      <c r="J64" s="24" t="s">
        <v>65</v>
      </c>
    </row>
    <row r="65" spans="2:10" ht="15.75" x14ac:dyDescent="0.25">
      <c r="B65" s="23" t="s">
        <v>4</v>
      </c>
      <c r="C65" s="16" t="s">
        <v>60</v>
      </c>
      <c r="D65" s="16">
        <v>18683136487</v>
      </c>
      <c r="E65" s="17" t="s">
        <v>8</v>
      </c>
      <c r="F65" s="22">
        <f>269601.32+2119.91</f>
        <v>271721.23</v>
      </c>
      <c r="G65" s="19" t="s">
        <v>11</v>
      </c>
      <c r="H65" s="27" t="s">
        <v>24</v>
      </c>
      <c r="I65" s="17">
        <v>3121</v>
      </c>
      <c r="J65" s="24" t="s">
        <v>66</v>
      </c>
    </row>
    <row r="66" spans="2:10" ht="15.75" x14ac:dyDescent="0.25">
      <c r="B66" s="43"/>
      <c r="C66" s="34" t="s">
        <v>68</v>
      </c>
      <c r="D66" s="16"/>
      <c r="E66" s="17"/>
      <c r="F66" s="59">
        <f>F60+F61+F62+F63+F64+F65</f>
        <v>5944692.5999999996</v>
      </c>
      <c r="G66" s="19"/>
      <c r="H66" s="27"/>
      <c r="I66" s="56"/>
      <c r="J66" s="44"/>
    </row>
    <row r="67" spans="2:10" ht="15.75" x14ac:dyDescent="0.25">
      <c r="B67" s="43" t="s">
        <v>4</v>
      </c>
      <c r="C67" s="16" t="s">
        <v>30</v>
      </c>
      <c r="D67" s="16">
        <v>38967655335</v>
      </c>
      <c r="E67" s="17" t="s">
        <v>6</v>
      </c>
      <c r="F67" s="18">
        <v>8.8000000000000007</v>
      </c>
      <c r="G67" s="19" t="s">
        <v>11</v>
      </c>
      <c r="H67" s="27" t="s">
        <v>24</v>
      </c>
      <c r="I67" s="56">
        <v>3221</v>
      </c>
      <c r="J67" s="44" t="s">
        <v>18</v>
      </c>
    </row>
    <row r="68" spans="2:10" ht="15.75" x14ac:dyDescent="0.25">
      <c r="B68" s="23"/>
      <c r="C68" s="14" t="s">
        <v>68</v>
      </c>
      <c r="D68" s="10"/>
      <c r="E68" s="11"/>
      <c r="F68" s="48">
        <f>F67</f>
        <v>8.8000000000000007</v>
      </c>
      <c r="G68" s="19" t="s">
        <v>11</v>
      </c>
      <c r="H68" s="27" t="s">
        <v>24</v>
      </c>
      <c r="I68" s="49"/>
      <c r="J68" s="50"/>
    </row>
    <row r="69" spans="2:10" ht="15.75" x14ac:dyDescent="0.25">
      <c r="B69" s="43" t="s">
        <v>4</v>
      </c>
      <c r="C69" s="16" t="s">
        <v>33</v>
      </c>
      <c r="D69" s="16">
        <v>21270210680</v>
      </c>
      <c r="E69" s="17" t="s">
        <v>7</v>
      </c>
      <c r="F69" s="18">
        <v>7.5</v>
      </c>
      <c r="G69" s="19" t="s">
        <v>11</v>
      </c>
      <c r="H69" s="27" t="s">
        <v>24</v>
      </c>
      <c r="I69" s="56">
        <v>3221</v>
      </c>
      <c r="J69" s="44" t="s">
        <v>18</v>
      </c>
    </row>
    <row r="70" spans="2:10" ht="15.75" x14ac:dyDescent="0.25">
      <c r="B70" s="23" t="s">
        <v>4</v>
      </c>
      <c r="C70" s="33" t="s">
        <v>33</v>
      </c>
      <c r="D70" s="16">
        <v>21270210680</v>
      </c>
      <c r="E70" s="17" t="s">
        <v>7</v>
      </c>
      <c r="F70" s="18">
        <v>19.95</v>
      </c>
      <c r="G70" s="19" t="s">
        <v>11</v>
      </c>
      <c r="H70" s="47" t="s">
        <v>24</v>
      </c>
      <c r="I70" s="17">
        <v>3221</v>
      </c>
      <c r="J70" s="24" t="s">
        <v>18</v>
      </c>
    </row>
    <row r="71" spans="2:10" ht="15.75" x14ac:dyDescent="0.25">
      <c r="B71" s="23"/>
      <c r="C71" s="34" t="s">
        <v>68</v>
      </c>
      <c r="D71" s="10"/>
      <c r="E71" s="11"/>
      <c r="F71" s="12">
        <f>SUM(F69:F70)</f>
        <v>27.45</v>
      </c>
      <c r="G71" s="19" t="s">
        <v>11</v>
      </c>
      <c r="H71" s="47" t="s">
        <v>24</v>
      </c>
      <c r="I71" s="11"/>
      <c r="J71" s="25"/>
    </row>
    <row r="72" spans="2:10" s="1" customFormat="1" ht="15.75" x14ac:dyDescent="0.25">
      <c r="B72" s="23" t="s">
        <v>4</v>
      </c>
      <c r="C72" s="33" t="s">
        <v>57</v>
      </c>
      <c r="D72" s="16">
        <v>17695528532</v>
      </c>
      <c r="E72" s="41" t="s">
        <v>8</v>
      </c>
      <c r="F72" s="42">
        <v>43</v>
      </c>
      <c r="G72" s="19" t="s">
        <v>11</v>
      </c>
      <c r="H72" s="47" t="s">
        <v>24</v>
      </c>
      <c r="I72" s="17">
        <v>3232</v>
      </c>
      <c r="J72" s="24" t="s">
        <v>17</v>
      </c>
    </row>
    <row r="73" spans="2:10" ht="15.75" x14ac:dyDescent="0.25">
      <c r="B73" s="23" t="s">
        <v>4</v>
      </c>
      <c r="C73" s="33" t="s">
        <v>57</v>
      </c>
      <c r="D73" s="16">
        <v>17695528533</v>
      </c>
      <c r="E73" s="41" t="s">
        <v>8</v>
      </c>
      <c r="F73" s="42">
        <v>16</v>
      </c>
      <c r="G73" s="19" t="s">
        <v>11</v>
      </c>
      <c r="H73" s="47" t="s">
        <v>24</v>
      </c>
      <c r="I73" s="17">
        <v>3232</v>
      </c>
      <c r="J73" s="24" t="s">
        <v>17</v>
      </c>
    </row>
    <row r="74" spans="2:10" ht="15.75" x14ac:dyDescent="0.25">
      <c r="B74" s="23" t="s">
        <v>4</v>
      </c>
      <c r="C74" s="33" t="s">
        <v>57</v>
      </c>
      <c r="D74" s="16">
        <v>17695528534</v>
      </c>
      <c r="E74" s="41" t="s">
        <v>8</v>
      </c>
      <c r="F74" s="42">
        <v>25</v>
      </c>
      <c r="G74" s="19" t="s">
        <v>11</v>
      </c>
      <c r="H74" s="47" t="s">
        <v>24</v>
      </c>
      <c r="I74" s="17">
        <v>3232</v>
      </c>
      <c r="J74" s="24" t="s">
        <v>17</v>
      </c>
    </row>
    <row r="75" spans="2:10" ht="15.75" x14ac:dyDescent="0.25">
      <c r="B75" s="23" t="s">
        <v>4</v>
      </c>
      <c r="C75" s="33" t="s">
        <v>57</v>
      </c>
      <c r="D75" s="16">
        <v>17695528535</v>
      </c>
      <c r="E75" s="41" t="s">
        <v>8</v>
      </c>
      <c r="F75" s="42">
        <v>10</v>
      </c>
      <c r="G75" s="19" t="s">
        <v>11</v>
      </c>
      <c r="H75" s="47" t="s">
        <v>24</v>
      </c>
      <c r="I75" s="17">
        <v>3232</v>
      </c>
      <c r="J75" s="24" t="s">
        <v>17</v>
      </c>
    </row>
    <row r="76" spans="2:10" ht="15.75" x14ac:dyDescent="0.25">
      <c r="B76" s="23"/>
      <c r="C76" s="34" t="s">
        <v>68</v>
      </c>
      <c r="D76" s="10"/>
      <c r="E76" s="11"/>
      <c r="F76" s="15">
        <v>94</v>
      </c>
      <c r="G76" s="19" t="s">
        <v>11</v>
      </c>
      <c r="H76" s="47" t="s">
        <v>24</v>
      </c>
      <c r="I76" s="20"/>
      <c r="J76" s="24"/>
    </row>
  </sheetData>
  <sortState xmlns:xlrd2="http://schemas.microsoft.com/office/spreadsheetml/2017/richdata2" ref="B6:J76">
    <sortCondition ref="C6:C76"/>
  </sortState>
  <mergeCells count="2">
    <mergeCell ref="C3:J3"/>
    <mergeCell ref="C1:D1"/>
  </mergeCells>
  <phoneticPr fontId="8" type="noConversion"/>
  <pageMargins left="0.31496062992125984" right="0.31496062992125984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Klarić</dc:creator>
  <cp:lastModifiedBy>Martina Vučić Grđan</cp:lastModifiedBy>
  <cp:lastPrinted>2024-02-21T10:44:29Z</cp:lastPrinted>
  <dcterms:created xsi:type="dcterms:W3CDTF">2015-06-05T18:19:34Z</dcterms:created>
  <dcterms:modified xsi:type="dcterms:W3CDTF">2024-03-15T08:57:34Z</dcterms:modified>
</cp:coreProperties>
</file>